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870" windowWidth="25230" windowHeight="3885" activeTab="3"/>
  </bookViews>
  <sheets>
    <sheet name="10KNumber" sheetId="1" r:id="rId1"/>
    <sheet name="10Name" sheetId="2" r:id="rId2"/>
    <sheet name="Sheet1" sheetId="3" r:id="rId3"/>
    <sheet name="Results" sheetId="4" r:id="rId4"/>
  </sheets>
  <definedNames>
    <definedName name="_xlnm.Print_Area" localSheetId="0">'10KNumber'!$B$1:$E$16</definedName>
    <definedName name="_xlnm.Print_Area" localSheetId="2">Sheet1!$A$1:$M$10</definedName>
  </definedNames>
  <calcPr calcId="145621"/>
</workbook>
</file>

<file path=xl/calcChain.xml><?xml version="1.0" encoding="utf-8"?>
<calcChain xmlns="http://schemas.openxmlformats.org/spreadsheetml/2006/main">
  <c r="C6" i="4" l="1"/>
  <c r="D6" i="4"/>
  <c r="P16" i="4"/>
  <c r="P11" i="4"/>
  <c r="P9" i="4"/>
  <c r="P7" i="4"/>
  <c r="D16" i="4"/>
  <c r="C16" i="4"/>
  <c r="D11" i="4"/>
  <c r="C11" i="4"/>
  <c r="D9" i="4"/>
  <c r="C9" i="4"/>
  <c r="D7" i="4"/>
  <c r="C7" i="4"/>
  <c r="D15" i="4"/>
  <c r="C15" i="4"/>
  <c r="D14" i="4"/>
  <c r="C14" i="4"/>
  <c r="D5" i="4"/>
  <c r="C5" i="4"/>
  <c r="D13" i="4"/>
  <c r="C13" i="4"/>
  <c r="D12" i="4"/>
  <c r="C12" i="4"/>
  <c r="D4" i="4"/>
  <c r="C4" i="4"/>
  <c r="D3" i="4"/>
  <c r="C3" i="4"/>
  <c r="D8" i="4"/>
  <c r="C8" i="4"/>
  <c r="D10" i="4"/>
  <c r="C10" i="4"/>
  <c r="C4" i="3" l="1"/>
  <c r="B4" i="3"/>
  <c r="C3" i="3"/>
  <c r="B3" i="3"/>
  <c r="C12" i="2" l="1"/>
  <c r="B12" i="2"/>
  <c r="C8" i="2"/>
  <c r="B8" i="2"/>
  <c r="C13" i="2"/>
  <c r="B13" i="2"/>
  <c r="C10" i="2"/>
  <c r="B10" i="2"/>
  <c r="C4" i="2"/>
  <c r="B4" i="2"/>
  <c r="C11" i="2"/>
  <c r="B11" i="2"/>
  <c r="C16" i="2"/>
  <c r="B16" i="2"/>
  <c r="C3" i="2"/>
  <c r="B3" i="2"/>
  <c r="C7" i="2"/>
  <c r="B7" i="2"/>
  <c r="C14" i="2"/>
  <c r="B14" i="2"/>
  <c r="C6" i="2"/>
  <c r="B6" i="2"/>
  <c r="C5" i="2"/>
  <c r="B5" i="2"/>
  <c r="C9" i="2"/>
  <c r="B9" i="2"/>
  <c r="C15" i="2"/>
  <c r="B15" i="2"/>
  <c r="C11" i="1" l="1"/>
  <c r="D11" i="1"/>
  <c r="C13" i="1"/>
  <c r="D13" i="1"/>
  <c r="C8" i="1"/>
  <c r="D8" i="1"/>
  <c r="C3" i="1"/>
  <c r="D3" i="1"/>
  <c r="C9" i="1"/>
  <c r="D9" i="1"/>
  <c r="C4" i="1"/>
  <c r="D4" i="1"/>
  <c r="C6" i="1"/>
  <c r="D6" i="1"/>
  <c r="C16" i="1"/>
  <c r="D16" i="1"/>
  <c r="C14" i="1"/>
  <c r="D14" i="1"/>
  <c r="C10" i="1"/>
  <c r="D10" i="1"/>
  <c r="C5" i="1"/>
  <c r="D5" i="1"/>
  <c r="C7" i="1"/>
  <c r="D7" i="1"/>
  <c r="C12" i="1"/>
  <c r="D12" i="1"/>
  <c r="C15" i="1"/>
  <c r="D15" i="1"/>
</calcChain>
</file>

<file path=xl/sharedStrings.xml><?xml version="1.0" encoding="utf-8"?>
<sst xmlns="http://schemas.openxmlformats.org/spreadsheetml/2006/main" count="214" uniqueCount="156">
  <si>
    <t>FIRST NAME</t>
  </si>
  <si>
    <t>LAST NAME</t>
  </si>
  <si>
    <t>Race#</t>
  </si>
  <si>
    <t>1km</t>
  </si>
  <si>
    <t>2km</t>
  </si>
  <si>
    <t>3 km</t>
  </si>
  <si>
    <t>4km</t>
  </si>
  <si>
    <t>5km</t>
  </si>
  <si>
    <t>6km</t>
  </si>
  <si>
    <t>7 km</t>
  </si>
  <si>
    <t>8km</t>
  </si>
  <si>
    <t>9km</t>
  </si>
  <si>
    <t>10km</t>
  </si>
  <si>
    <t>4 laps to go</t>
  </si>
  <si>
    <t>3 laps to go</t>
  </si>
  <si>
    <t>2 laps to go</t>
  </si>
  <si>
    <t>Bell lap</t>
  </si>
  <si>
    <t>Finish</t>
  </si>
  <si>
    <t>5 laps to go</t>
  </si>
  <si>
    <t>6 laps to go</t>
  </si>
  <si>
    <t>7 laps to go</t>
  </si>
  <si>
    <t>8 laps to go</t>
  </si>
  <si>
    <t>9 laps to go</t>
  </si>
  <si>
    <t>Umpire:</t>
  </si>
  <si>
    <t>Placing</t>
  </si>
  <si>
    <t>Bib#</t>
  </si>
  <si>
    <t>Gender</t>
  </si>
  <si>
    <t>Age</t>
  </si>
  <si>
    <t>Age Grade</t>
  </si>
  <si>
    <t>(x:xx) indicates lap time</t>
  </si>
  <si>
    <t>M</t>
  </si>
  <si>
    <t>F</t>
  </si>
  <si>
    <t>x</t>
  </si>
  <si>
    <t>23:15 (4:46)</t>
  </si>
  <si>
    <t>18:29 (4:54)</t>
  </si>
  <si>
    <t>13:35 (4:42)</t>
  </si>
  <si>
    <t>27:58 (4:43)</t>
  </si>
  <si>
    <t>32:37 (4:39)</t>
  </si>
  <si>
    <t>37:15 (4:38)</t>
  </si>
  <si>
    <t>41:58 (4:43)</t>
  </si>
  <si>
    <t>8:54 (4:32)</t>
  </si>
  <si>
    <t>13:35 (4:41)</t>
  </si>
  <si>
    <t>18:29 (4:45)</t>
  </si>
  <si>
    <t>27:57 (4:42)</t>
  </si>
  <si>
    <t>32:37 (4:40)</t>
  </si>
  <si>
    <t>37:42 (5:05)</t>
  </si>
  <si>
    <t>42:56 (5:14)</t>
  </si>
  <si>
    <t>9:24 (4:47)</t>
  </si>
  <si>
    <t>14:12 (4:48)</t>
  </si>
  <si>
    <t>19:06 (4:54)</t>
  </si>
  <si>
    <t>24:02 (4:56)</t>
  </si>
  <si>
    <t>43:39 (4:53)</t>
  </si>
  <si>
    <t>38:46 (4:53)</t>
  </si>
  <si>
    <t>9:25 (4:45)</t>
  </si>
  <si>
    <t>14:13 (4:48)</t>
  </si>
  <si>
    <t>19:06 (4:53)</t>
  </si>
  <si>
    <t>24:01 (4:55)</t>
  </si>
  <si>
    <t>28:56 (4:55)</t>
  </si>
  <si>
    <t>33:57 (5:01)</t>
  </si>
  <si>
    <t>39:09 (5:12)</t>
  </si>
  <si>
    <t>44:13 (5:04)</t>
  </si>
  <si>
    <t>10:37 (5:22)</t>
  </si>
  <si>
    <t>16:04 (5:27)</t>
  </si>
  <si>
    <t>32:50 (5:41)</t>
  </si>
  <si>
    <t>21:35 (5:31)</t>
  </si>
  <si>
    <t>27:09 (5:34)</t>
  </si>
  <si>
    <t>09:25 (4:45)</t>
  </si>
  <si>
    <t>14:25 (5:00)</t>
  </si>
  <si>
    <t>19:27 (5:02)</t>
  </si>
  <si>
    <t>24:34 (5:07)</t>
  </si>
  <si>
    <t>29:51 (5:17)</t>
  </si>
  <si>
    <t>34:57 (5:06)</t>
  </si>
  <si>
    <t>40:02 (5:05)</t>
  </si>
  <si>
    <t>10:12 (5:13)</t>
  </si>
  <si>
    <t>15:30 (5:18)</t>
  </si>
  <si>
    <t>20:56 (5:26)</t>
  </si>
  <si>
    <t>26:15 (5:19)</t>
  </si>
  <si>
    <t>31:32 (5:17)</t>
  </si>
  <si>
    <t>42:15 (5:25)</t>
  </si>
  <si>
    <t>47:32 (5:17)</t>
  </si>
  <si>
    <t>36:50 (5:18)</t>
  </si>
  <si>
    <t>31:33 (5:18)</t>
  </si>
  <si>
    <t>37:13 (5:40)</t>
  </si>
  <si>
    <t>42:47 (5:34)</t>
  </si>
  <si>
    <t>48:29 (5:42)</t>
  </si>
  <si>
    <t>10:24 (5:14)</t>
  </si>
  <si>
    <t>15:46 (5:22)</t>
  </si>
  <si>
    <t>21:16 (5:30)</t>
  </si>
  <si>
    <t>27:03 (5:47)</t>
  </si>
  <si>
    <t>32:30 (5:27)</t>
  </si>
  <si>
    <t>38:02 (5:32)</t>
  </si>
  <si>
    <t>43:29 (5:27)</t>
  </si>
  <si>
    <t>48:54 (5:25)</t>
  </si>
  <si>
    <t>10:31 (5:20)</t>
  </si>
  <si>
    <t>15:52 (5:21)</t>
  </si>
  <si>
    <t>21:21 (5:29)</t>
  </si>
  <si>
    <t>27:00 (5:39)</t>
  </si>
  <si>
    <t>32:37 (5:37)</t>
  </si>
  <si>
    <t>38:19 (5:42)</t>
  </si>
  <si>
    <t>44:03 (5:44)</t>
  </si>
  <si>
    <t>49:49 (5:46)</t>
  </si>
  <si>
    <t>38:41 (5:51)</t>
  </si>
  <si>
    <t>44:40 (5:59)</t>
  </si>
  <si>
    <t>50:30 (5:50)</t>
  </si>
  <si>
    <t>10:57 (5:37)</t>
  </si>
  <si>
    <t>16:42 (5:45)</t>
  </si>
  <si>
    <t>11:35 (5:48)</t>
  </si>
  <si>
    <t>17:14 (5:39)</t>
  </si>
  <si>
    <t>23:00 (5:46)</t>
  </si>
  <si>
    <t>28:49 (5:49)</t>
  </si>
  <si>
    <t>34:36 (5:47)</t>
  </si>
  <si>
    <t>40:27 (5:51)</t>
  </si>
  <si>
    <t>46:11 (5:44)</t>
  </si>
  <si>
    <t>52:05 (5:54)</t>
  </si>
  <si>
    <t>22:19 (5:37)</t>
  </si>
  <si>
    <t>28:00 (5:41)</t>
  </si>
  <si>
    <t>33:43 (5:43)</t>
  </si>
  <si>
    <t>39:24 (5:41)</t>
  </si>
  <si>
    <t>50:56 (5:45)</t>
  </si>
  <si>
    <t>45:11 (5:47)</t>
  </si>
  <si>
    <t>13:12 (6:31)</t>
  </si>
  <si>
    <t>65:35 (7:35)</t>
  </si>
  <si>
    <t>58:00 (7:45)</t>
  </si>
  <si>
    <t>50:15 (7:41)</t>
  </si>
  <si>
    <t>50:34 (7:33)</t>
  </si>
  <si>
    <t>35:01 (7:24)</t>
  </si>
  <si>
    <t>27:37 (7:14)</t>
  </si>
  <si>
    <t>20:23 (7:11)</t>
  </si>
  <si>
    <t>12:07 (6:01)</t>
  </si>
  <si>
    <t>57:46 (6:45)</t>
  </si>
  <si>
    <t>21:01 (6:39)</t>
  </si>
  <si>
    <t>44:22 (6:31)</t>
  </si>
  <si>
    <t>37:51 (6:30)</t>
  </si>
  <si>
    <t>31:21 (6:22)</t>
  </si>
  <si>
    <t>24:59 6:25)</t>
  </si>
  <si>
    <t>18:34 (6:27)</t>
  </si>
  <si>
    <t>8:53 (4:43)</t>
  </si>
  <si>
    <t>4:20</t>
  </si>
  <si>
    <t>4:22</t>
  </si>
  <si>
    <t>4:37</t>
  </si>
  <si>
    <t>33:53</t>
  </si>
  <si>
    <t>45:08 (5:06)</t>
  </si>
  <si>
    <r>
      <rPr>
        <b/>
        <sz val="10"/>
        <color theme="1"/>
        <rFont val="Arial"/>
        <family val="2"/>
      </rPr>
      <t xml:space="preserve">46:32.1 </t>
    </r>
    <r>
      <rPr>
        <sz val="10"/>
        <color theme="1"/>
        <rFont val="Arial"/>
        <family val="2"/>
      </rPr>
      <t>(4:43)</t>
    </r>
  </si>
  <si>
    <r>
      <rPr>
        <b/>
        <sz val="10"/>
        <color theme="1"/>
        <rFont val="Arial"/>
        <family val="2"/>
      </rPr>
      <t>48:06.6</t>
    </r>
    <r>
      <rPr>
        <sz val="10"/>
        <color theme="1"/>
        <rFont val="Arial"/>
        <family val="2"/>
      </rPr>
      <t xml:space="preserve"> (5:11)</t>
    </r>
  </si>
  <si>
    <r>
      <rPr>
        <b/>
        <sz val="10"/>
        <color theme="1"/>
        <rFont val="Arial"/>
        <family val="2"/>
      </rPr>
      <t>48:23.3</t>
    </r>
    <r>
      <rPr>
        <sz val="10"/>
        <color theme="1"/>
        <rFont val="Arial"/>
        <family val="2"/>
      </rPr>
      <t xml:space="preserve"> (4:45)</t>
    </r>
  </si>
  <si>
    <r>
      <rPr>
        <b/>
        <sz val="10"/>
        <color theme="1"/>
        <rFont val="Arial"/>
        <family val="2"/>
      </rPr>
      <t>49:12.1</t>
    </r>
    <r>
      <rPr>
        <sz val="10"/>
        <color theme="1"/>
        <rFont val="Arial"/>
        <family val="2"/>
      </rPr>
      <t xml:space="preserve"> (4:59)</t>
    </r>
  </si>
  <si>
    <r>
      <rPr>
        <b/>
        <sz val="10"/>
        <color theme="1"/>
        <rFont val="Arial"/>
        <family val="2"/>
      </rPr>
      <t>50:19.0</t>
    </r>
    <r>
      <rPr>
        <sz val="10"/>
        <color theme="1"/>
        <rFont val="Arial"/>
        <family val="2"/>
      </rPr>
      <t xml:space="preserve"> (5:12)</t>
    </r>
  </si>
  <si>
    <r>
      <rPr>
        <b/>
        <sz val="10"/>
        <color theme="1"/>
        <rFont val="Arial"/>
        <family val="2"/>
      </rPr>
      <t>52:48.0</t>
    </r>
    <r>
      <rPr>
        <sz val="10"/>
        <color theme="1"/>
        <rFont val="Arial"/>
        <family val="2"/>
      </rPr>
      <t xml:space="preserve"> (5:16)</t>
    </r>
  </si>
  <si>
    <r>
      <rPr>
        <b/>
        <sz val="10"/>
        <color theme="1"/>
        <rFont val="Arial"/>
        <family val="2"/>
      </rPr>
      <t>53:50.1</t>
    </r>
    <r>
      <rPr>
        <sz val="10"/>
        <color theme="1"/>
        <rFont val="Arial"/>
        <family val="2"/>
      </rPr>
      <t xml:space="preserve"> (5:21)</t>
    </r>
  </si>
  <si>
    <r>
      <rPr>
        <b/>
        <sz val="10"/>
        <color theme="1"/>
        <rFont val="Arial"/>
        <family val="2"/>
      </rPr>
      <t>54:01.9</t>
    </r>
    <r>
      <rPr>
        <sz val="10"/>
        <color theme="1"/>
        <rFont val="Arial"/>
        <family val="2"/>
      </rPr>
      <t xml:space="preserve"> (5:07)</t>
    </r>
  </si>
  <si>
    <r>
      <rPr>
        <b/>
        <sz val="10"/>
        <color theme="1"/>
        <rFont val="Arial"/>
        <family val="2"/>
      </rPr>
      <t>55:33.1</t>
    </r>
    <r>
      <rPr>
        <sz val="10"/>
        <color theme="1"/>
        <rFont val="Arial"/>
        <family val="2"/>
      </rPr>
      <t xml:space="preserve"> (5:44)</t>
    </r>
  </si>
  <si>
    <r>
      <rPr>
        <b/>
        <sz val="10"/>
        <color theme="1"/>
        <rFont val="Arial"/>
        <family val="2"/>
      </rPr>
      <t>56:14.7</t>
    </r>
    <r>
      <rPr>
        <sz val="10"/>
        <color theme="1"/>
        <rFont val="Arial"/>
        <family val="2"/>
      </rPr>
      <t xml:space="preserve"> (5:45)</t>
    </r>
  </si>
  <si>
    <r>
      <rPr>
        <b/>
        <sz val="10"/>
        <color theme="1"/>
        <rFont val="Arial"/>
        <family val="2"/>
      </rPr>
      <t>56:41.4</t>
    </r>
    <r>
      <rPr>
        <sz val="10"/>
        <color theme="1"/>
        <rFont val="Arial"/>
        <family val="2"/>
      </rPr>
      <t xml:space="preserve"> (5:46)</t>
    </r>
  </si>
  <si>
    <r>
      <rPr>
        <b/>
        <sz val="10"/>
        <color theme="1"/>
        <rFont val="Arial"/>
        <family val="2"/>
      </rPr>
      <t>57:38.3</t>
    </r>
    <r>
      <rPr>
        <sz val="10"/>
        <color theme="1"/>
        <rFont val="Arial"/>
        <family val="2"/>
      </rPr>
      <t xml:space="preserve"> (5:33)</t>
    </r>
  </si>
  <si>
    <r>
      <rPr>
        <b/>
        <sz val="10"/>
        <color theme="1"/>
        <rFont val="Arial"/>
        <family val="2"/>
      </rPr>
      <t>64:32.7</t>
    </r>
    <r>
      <rPr>
        <sz val="10"/>
        <color theme="1"/>
        <rFont val="Arial"/>
        <family val="2"/>
      </rPr>
      <t xml:space="preserve"> (6:46)</t>
    </r>
  </si>
  <si>
    <r>
      <rPr>
        <b/>
        <sz val="10"/>
        <color theme="1"/>
        <rFont val="Arial"/>
        <family val="2"/>
      </rPr>
      <t>71:46.1</t>
    </r>
    <r>
      <rPr>
        <sz val="10"/>
        <color theme="1"/>
        <rFont val="Arial"/>
        <family val="2"/>
      </rPr>
      <t xml:space="preserve"> (7:11)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</si>
</sst>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mm]:ss"/>
    <numFmt numFmtId="165" formatCode="[mm]:ss.0"/>
    <numFmt numFmtId="166" formatCode="0.0%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Border="1"/>
    <xf numFmtId="0" fontId="18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/>
    <xf numFmtId="165" fontId="0" fillId="0" borderId="10" xfId="0" applyNumberForma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166" fontId="0" fillId="0" borderId="10" xfId="42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1" fontId="0" fillId="0" borderId="0" xfId="0" applyNumberFormat="1"/>
    <xf numFmtId="49" fontId="0" fillId="0" borderId="10" xfId="0" applyNumberFormat="1" applyBorder="1" applyAlignment="1">
      <alignment horizontal="center"/>
    </xf>
    <xf numFmtId="0" fontId="19" fillId="0" borderId="0" xfId="0" applyFont="1" applyAlignment="1">
      <alignment vertical="top"/>
    </xf>
    <xf numFmtId="164" fontId="0" fillId="0" borderId="10" xfId="0" quotePrefix="1" applyNumberFormat="1" applyBorder="1" applyAlignment="1">
      <alignment horizontal="center"/>
    </xf>
    <xf numFmtId="20" fontId="0" fillId="0" borderId="10" xfId="0" quotePrefix="1" applyNumberFormat="1" applyBorder="1" applyAlignment="1">
      <alignment horizontal="center"/>
    </xf>
    <xf numFmtId="46" fontId="0" fillId="0" borderId="10" xfId="0" quotePrefix="1" applyNumberForma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9</xdr:row>
      <xdr:rowOff>19050</xdr:rowOff>
    </xdr:from>
    <xdr:to>
      <xdr:col>4</xdr:col>
      <xdr:colOff>9525</xdr:colOff>
      <xdr:row>9</xdr:row>
      <xdr:rowOff>19050</xdr:rowOff>
    </xdr:to>
    <xdr:cxnSp macro="">
      <xdr:nvCxnSpPr>
        <xdr:cNvPr id="3" name="Straight Connector 2"/>
        <xdr:cNvCxnSpPr/>
      </xdr:nvCxnSpPr>
      <xdr:spPr>
        <a:xfrm>
          <a:off x="657225" y="1743075"/>
          <a:ext cx="2257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G12" sqref="G12"/>
    </sheetView>
  </sheetViews>
  <sheetFormatPr defaultRowHeight="12.75" x14ac:dyDescent="0.2"/>
  <cols>
    <col min="2" max="2" width="6.28515625" style="1" bestFit="1" customWidth="1"/>
    <col min="3" max="3" width="12.140625" bestFit="1" customWidth="1"/>
    <col min="4" max="4" width="11.5703125" bestFit="1" customWidth="1"/>
    <col min="5" max="5" width="10.85546875" customWidth="1"/>
  </cols>
  <sheetData>
    <row r="1" spans="1:5" x14ac:dyDescent="0.2">
      <c r="E1" s="7" t="s">
        <v>17</v>
      </c>
    </row>
    <row r="2" spans="1:5" ht="20.100000000000001" customHeight="1" x14ac:dyDescent="0.2">
      <c r="A2" t="s">
        <v>24</v>
      </c>
      <c r="B2" s="11" t="s">
        <v>25</v>
      </c>
      <c r="C2" t="s">
        <v>0</v>
      </c>
      <c r="D2" t="s">
        <v>1</v>
      </c>
      <c r="E2" s="8" t="s">
        <v>12</v>
      </c>
    </row>
    <row r="3" spans="1:5" ht="20.100000000000001" customHeight="1" x14ac:dyDescent="0.2">
      <c r="A3" s="7">
        <v>1</v>
      </c>
      <c r="B3" s="7">
        <v>4</v>
      </c>
      <c r="C3" s="3" t="str">
        <f>"Aj"</f>
        <v>Aj</v>
      </c>
      <c r="D3" s="3" t="str">
        <f>"Gruttadauro"</f>
        <v>Gruttadauro</v>
      </c>
      <c r="E3" s="10">
        <v>3.2315972222222218E-2</v>
      </c>
    </row>
    <row r="4" spans="1:5" ht="20.100000000000001" customHeight="1" x14ac:dyDescent="0.2">
      <c r="A4" s="7">
        <v>2</v>
      </c>
      <c r="B4" s="7">
        <v>6</v>
      </c>
      <c r="C4" s="3" t="str">
        <f>"Cameron"</f>
        <v>Cameron</v>
      </c>
      <c r="D4" s="3" t="str">
        <f>"Haught"</f>
        <v>Haught</v>
      </c>
      <c r="E4" s="10">
        <v>3.3409722222222223E-2</v>
      </c>
    </row>
    <row r="5" spans="1:5" ht="20.100000000000001" customHeight="1" x14ac:dyDescent="0.2">
      <c r="A5" s="7">
        <v>3</v>
      </c>
      <c r="B5" s="7">
        <v>11</v>
      </c>
      <c r="C5" s="3" t="str">
        <f>"Alger"</f>
        <v>Alger</v>
      </c>
      <c r="D5" s="3" t="str">
        <f>"Liang"</f>
        <v>Liang</v>
      </c>
      <c r="E5" s="10">
        <v>3.3603009259259263E-2</v>
      </c>
    </row>
    <row r="6" spans="1:5" ht="20.100000000000001" customHeight="1" x14ac:dyDescent="0.2">
      <c r="A6" s="7">
        <v>4</v>
      </c>
      <c r="B6" s="7">
        <v>7</v>
      </c>
      <c r="C6" s="3" t="str">
        <f>"Alexander"</f>
        <v>Alexander</v>
      </c>
      <c r="D6" s="3" t="str">
        <f>"Bellavance"</f>
        <v>Bellavance</v>
      </c>
      <c r="E6" s="10">
        <v>3.4167824074074073E-2</v>
      </c>
    </row>
    <row r="7" spans="1:5" ht="20.100000000000001" customHeight="1" x14ac:dyDescent="0.2">
      <c r="A7" s="7">
        <v>5</v>
      </c>
      <c r="B7" s="7">
        <v>12</v>
      </c>
      <c r="C7" s="3" t="str">
        <f>"Erik"</f>
        <v>Erik</v>
      </c>
      <c r="D7" s="3" t="str">
        <f>"Thies"</f>
        <v>Thies</v>
      </c>
      <c r="E7" s="10">
        <v>3.4942129629629635E-2</v>
      </c>
    </row>
    <row r="8" spans="1:5" ht="20.100000000000001" customHeight="1" x14ac:dyDescent="0.2">
      <c r="A8" s="7">
        <v>6</v>
      </c>
      <c r="B8" s="7">
        <v>3</v>
      </c>
      <c r="C8" s="3" t="str">
        <f>"Spencer"</f>
        <v>Spencer</v>
      </c>
      <c r="D8" s="3" t="str">
        <f>"Dunn"</f>
        <v>Dunn</v>
      </c>
      <c r="E8" s="10">
        <v>3.6666666666666667E-2</v>
      </c>
    </row>
    <row r="9" spans="1:5" ht="20.100000000000001" customHeight="1" x14ac:dyDescent="0.2">
      <c r="A9" s="7">
        <v>7</v>
      </c>
      <c r="B9" s="7">
        <v>5</v>
      </c>
      <c r="C9" s="3" t="str">
        <f>"Eduardo"</f>
        <v>Eduardo</v>
      </c>
      <c r="D9" s="3" t="str">
        <f>"Uria"</f>
        <v>Uria</v>
      </c>
      <c r="E9" s="10">
        <v>3.7384259259259263E-2</v>
      </c>
    </row>
    <row r="10" spans="1:5" ht="20.100000000000001" customHeight="1" x14ac:dyDescent="0.2">
      <c r="A10" s="7">
        <v>8</v>
      </c>
      <c r="B10" s="7">
        <v>10</v>
      </c>
      <c r="C10" s="3" t="str">
        <f>"Colis"</f>
        <v>Colis</v>
      </c>
      <c r="D10" s="3" t="str">
        <f>"Cheng"</f>
        <v>Cheng</v>
      </c>
      <c r="E10" s="10">
        <v>3.7511574074074072E-2</v>
      </c>
    </row>
    <row r="11" spans="1:5" ht="20.100000000000001" customHeight="1" x14ac:dyDescent="0.2">
      <c r="A11" s="7">
        <v>9</v>
      </c>
      <c r="B11" s="7">
        <v>1</v>
      </c>
      <c r="C11" s="3" t="str">
        <f>"Philip"</f>
        <v>Philip</v>
      </c>
      <c r="D11" s="3" t="str">
        <f>"Vesty"</f>
        <v>Vesty</v>
      </c>
      <c r="E11" s="10">
        <v>3.8576388888888889E-2</v>
      </c>
    </row>
    <row r="12" spans="1:5" ht="20.100000000000001" customHeight="1" x14ac:dyDescent="0.2">
      <c r="A12" s="7">
        <v>10</v>
      </c>
      <c r="B12" s="7">
        <v>13</v>
      </c>
      <c r="C12" s="3" t="str">
        <f>"Kenny"</f>
        <v>Kenny</v>
      </c>
      <c r="D12" s="3" t="str">
        <f>"Ho"</f>
        <v>Ho</v>
      </c>
      <c r="E12" s="10">
        <v>3.9059027777777776E-2</v>
      </c>
    </row>
    <row r="13" spans="1:5" ht="20.100000000000001" customHeight="1" x14ac:dyDescent="0.2">
      <c r="A13" s="7">
        <v>11</v>
      </c>
      <c r="B13" s="7">
        <v>2</v>
      </c>
      <c r="C13" s="3" t="str">
        <f>"Keenan"</f>
        <v>Keenan</v>
      </c>
      <c r="D13" s="3" t="str">
        <f>"Hoyer"</f>
        <v>Hoyer</v>
      </c>
      <c r="E13" s="10">
        <v>3.9368055555555552E-2</v>
      </c>
    </row>
    <row r="14" spans="1:5" ht="20.100000000000001" customHeight="1" x14ac:dyDescent="0.2">
      <c r="A14" s="7">
        <v>12</v>
      </c>
      <c r="B14" s="7">
        <v>9</v>
      </c>
      <c r="C14" s="3" t="str">
        <f>"Ian"</f>
        <v>Ian</v>
      </c>
      <c r="D14" s="3" t="str">
        <f>"Novakowski"</f>
        <v>Novakowski</v>
      </c>
      <c r="E14" s="10">
        <v>4.0026620370370372E-2</v>
      </c>
    </row>
    <row r="15" spans="1:5" ht="20.100000000000001" customHeight="1" x14ac:dyDescent="0.2">
      <c r="A15" s="7">
        <v>13</v>
      </c>
      <c r="B15" s="7">
        <v>14</v>
      </c>
      <c r="C15" s="3" t="str">
        <f>"Becky"</f>
        <v>Becky</v>
      </c>
      <c r="D15" s="3" t="str">
        <f>"Sillito"</f>
        <v>Sillito</v>
      </c>
      <c r="E15" s="13">
        <v>4.4822916666666664E-2</v>
      </c>
    </row>
    <row r="16" spans="1:5" ht="20.100000000000001" customHeight="1" x14ac:dyDescent="0.2">
      <c r="A16" s="7">
        <v>14</v>
      </c>
      <c r="B16" s="7">
        <v>8</v>
      </c>
      <c r="C16" s="3" t="str">
        <f>"Colin"</f>
        <v>Colin</v>
      </c>
      <c r="D16" s="3" t="str">
        <f>"Winchester"</f>
        <v>Winchester</v>
      </c>
      <c r="E16" s="13">
        <v>5.0533564814814809E-2</v>
      </c>
    </row>
    <row r="17" spans="6:6" x14ac:dyDescent="0.2">
      <c r="F17" s="12"/>
    </row>
  </sheetData>
  <sortState ref="B3:E16">
    <sortCondition ref="E3"/>
  </sortState>
  <pageMargins left="0.23622047244094491" right="0.23622047244094491" top="0.74803149606299213" bottom="0.74803149606299213" header="0.31496062992125984" footer="0.31496062992125984"/>
  <pageSetup orientation="landscape" r:id="rId1"/>
  <headerFooter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sqref="A1:XFD1048576"/>
    </sheetView>
  </sheetViews>
  <sheetFormatPr defaultRowHeight="12.75" x14ac:dyDescent="0.2"/>
  <cols>
    <col min="1" max="1" width="6.28515625" style="1" bestFit="1" customWidth="1"/>
    <col min="2" max="2" width="12.140625" bestFit="1" customWidth="1"/>
    <col min="3" max="3" width="11.5703125" bestFit="1" customWidth="1"/>
    <col min="4" max="13" width="10.28515625" customWidth="1"/>
  </cols>
  <sheetData>
    <row r="1" spans="1:13" x14ac:dyDescent="0.2">
      <c r="D1" s="7" t="s">
        <v>22</v>
      </c>
      <c r="E1" s="7" t="s">
        <v>21</v>
      </c>
      <c r="F1" s="7" t="s">
        <v>20</v>
      </c>
      <c r="G1" s="7" t="s">
        <v>19</v>
      </c>
      <c r="H1" s="7" t="s">
        <v>18</v>
      </c>
      <c r="I1" s="7" t="s">
        <v>13</v>
      </c>
      <c r="J1" s="7" t="s">
        <v>14</v>
      </c>
      <c r="K1" s="7" t="s">
        <v>15</v>
      </c>
      <c r="L1" s="7" t="s">
        <v>16</v>
      </c>
      <c r="M1" s="7" t="s">
        <v>17</v>
      </c>
    </row>
    <row r="2" spans="1:13" ht="20.100000000000001" customHeight="1" x14ac:dyDescent="0.2">
      <c r="A2" s="2" t="s">
        <v>2</v>
      </c>
      <c r="B2" t="s">
        <v>0</v>
      </c>
      <c r="C2" t="s">
        <v>1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</row>
    <row r="3" spans="1:13" ht="20.100000000000001" customHeight="1" x14ac:dyDescent="0.25">
      <c r="A3" s="6">
        <v>7</v>
      </c>
      <c r="B3" s="3" t="str">
        <f>"Alexander"</f>
        <v>Alexander</v>
      </c>
      <c r="C3" s="3" t="str">
        <f>"Bellavance"</f>
        <v>Bellavance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0.100000000000001" customHeight="1" x14ac:dyDescent="0.25">
      <c r="A4" s="5">
        <v>10</v>
      </c>
      <c r="B4" s="3" t="str">
        <f>"Colis"</f>
        <v>Colis</v>
      </c>
      <c r="C4" s="3" t="str">
        <f>"Cheng"</f>
        <v>Cheng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0.100000000000001" customHeight="1" x14ac:dyDescent="0.25">
      <c r="A5" s="6">
        <v>3</v>
      </c>
      <c r="B5" s="3" t="str">
        <f>"Spencer"</f>
        <v>Spencer</v>
      </c>
      <c r="C5" s="3" t="str">
        <f>"Dunn"</f>
        <v>Dunn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0.100000000000001" customHeight="1" x14ac:dyDescent="0.25">
      <c r="A6" s="6">
        <v>4</v>
      </c>
      <c r="B6" s="3" t="str">
        <f>"Aj"</f>
        <v>Aj</v>
      </c>
      <c r="C6" s="3" t="str">
        <f>"Gruttadauro"</f>
        <v>Gruttadauro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0.100000000000001" customHeight="1" x14ac:dyDescent="0.25">
      <c r="A7" s="6">
        <v>6</v>
      </c>
      <c r="B7" s="3" t="str">
        <f>"Cameron"</f>
        <v>Cameron</v>
      </c>
      <c r="C7" s="3" t="str">
        <f>"Haught"</f>
        <v>Haught</v>
      </c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20.100000000000001" customHeight="1" x14ac:dyDescent="0.25">
      <c r="A8" s="5">
        <v>13</v>
      </c>
      <c r="B8" s="3" t="str">
        <f>"Kenny"</f>
        <v>Kenny</v>
      </c>
      <c r="C8" s="3" t="str">
        <f>"Ho"</f>
        <v>Ho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0.100000000000001" customHeight="1" x14ac:dyDescent="0.25">
      <c r="A9" s="5">
        <v>2</v>
      </c>
      <c r="B9" s="3" t="str">
        <f>"Keenan"</f>
        <v>Keenan</v>
      </c>
      <c r="C9" s="3" t="str">
        <f>"Hoyer"</f>
        <v>Hoyer</v>
      </c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0.100000000000001" customHeight="1" x14ac:dyDescent="0.25">
      <c r="A10" s="5">
        <v>11</v>
      </c>
      <c r="B10" s="3" t="str">
        <f>"Alger"</f>
        <v>Alger</v>
      </c>
      <c r="C10" s="3" t="str">
        <f>"Liang"</f>
        <v>Liang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0.100000000000001" customHeight="1" x14ac:dyDescent="0.25">
      <c r="A11" s="5">
        <v>9</v>
      </c>
      <c r="B11" s="3" t="str">
        <f>"Ian"</f>
        <v>Ian</v>
      </c>
      <c r="C11" s="3" t="str">
        <f>"Novakowski"</f>
        <v>Novakowski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20.100000000000001" customHeight="1" x14ac:dyDescent="0.25">
      <c r="A12" s="4">
        <v>14</v>
      </c>
      <c r="B12" s="3" t="str">
        <f>"Becky"</f>
        <v>Becky</v>
      </c>
      <c r="C12" s="3" t="str">
        <f>"Sillito"</f>
        <v>Sillito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0.100000000000001" customHeight="1" x14ac:dyDescent="0.25">
      <c r="A13" s="5">
        <v>12</v>
      </c>
      <c r="B13" s="3" t="str">
        <f>"Erik"</f>
        <v>Erik</v>
      </c>
      <c r="C13" s="3" t="str">
        <f>"Thies"</f>
        <v>Thies</v>
      </c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0.100000000000001" customHeight="1" x14ac:dyDescent="0.25">
      <c r="A14" s="6">
        <v>5</v>
      </c>
      <c r="B14" s="3" t="str">
        <f>"Eduardo"</f>
        <v>Eduardo</v>
      </c>
      <c r="C14" s="3" t="str">
        <f>"Uria"</f>
        <v>Uria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20.100000000000001" customHeight="1" x14ac:dyDescent="0.25">
      <c r="A15" s="4">
        <v>1</v>
      </c>
      <c r="B15" s="3" t="str">
        <f>"Philip"</f>
        <v>Philip</v>
      </c>
      <c r="C15" s="3" t="str">
        <f>"Vesty"</f>
        <v>Vesty</v>
      </c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20.100000000000001" customHeight="1" x14ac:dyDescent="0.25">
      <c r="A16" s="4">
        <v>8</v>
      </c>
      <c r="B16" s="3" t="str">
        <f>"Colin"</f>
        <v>Colin</v>
      </c>
      <c r="C16" s="3" t="str">
        <f>"Winchester"</f>
        <v>Winchester</v>
      </c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20.100000000000001" customHeight="1" x14ac:dyDescent="0.25">
      <c r="A17" s="4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0.100000000000001" customHeight="1" x14ac:dyDescent="0.25">
      <c r="A18" s="4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20.100000000000001" customHeight="1" x14ac:dyDescent="0.25">
      <c r="A19" s="4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20.100000000000001" customHeight="1" x14ac:dyDescent="0.25">
      <c r="A20" s="4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20.100000000000001" customHeight="1" x14ac:dyDescent="0.25">
      <c r="A21" s="4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sortState ref="A3:M21">
    <sortCondition ref="C3:C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C4" sqref="C4"/>
    </sheetView>
  </sheetViews>
  <sheetFormatPr defaultRowHeight="12.75" x14ac:dyDescent="0.2"/>
  <cols>
    <col min="1" max="1" width="7.42578125" bestFit="1" customWidth="1"/>
    <col min="2" max="2" width="11.5703125" customWidth="1"/>
    <col min="3" max="3" width="11.28515625" customWidth="1"/>
    <col min="4" max="11" width="10.7109375" customWidth="1"/>
    <col min="12" max="12" width="10" customWidth="1"/>
    <col min="13" max="13" width="10.7109375" customWidth="1"/>
  </cols>
  <sheetData>
    <row r="1" spans="1:13" x14ac:dyDescent="0.2">
      <c r="A1" s="1"/>
      <c r="D1" s="7" t="s">
        <v>22</v>
      </c>
      <c r="E1" s="7" t="s">
        <v>21</v>
      </c>
      <c r="F1" s="7" t="s">
        <v>20</v>
      </c>
      <c r="G1" s="7" t="s">
        <v>19</v>
      </c>
      <c r="H1" s="7" t="s">
        <v>18</v>
      </c>
      <c r="I1" s="7" t="s">
        <v>13</v>
      </c>
      <c r="J1" s="7" t="s">
        <v>14</v>
      </c>
      <c r="K1" s="7" t="s">
        <v>15</v>
      </c>
      <c r="L1" s="7" t="s">
        <v>16</v>
      </c>
      <c r="M1" s="7" t="s">
        <v>17</v>
      </c>
    </row>
    <row r="2" spans="1:13" x14ac:dyDescent="0.2">
      <c r="A2" s="2" t="s">
        <v>2</v>
      </c>
      <c r="B2" t="s">
        <v>0</v>
      </c>
      <c r="C2" t="s">
        <v>1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</row>
    <row r="3" spans="1:13" ht="18" x14ac:dyDescent="0.25">
      <c r="A3" s="9">
        <v>13</v>
      </c>
      <c r="B3" s="3" t="str">
        <f>"Kenny"</f>
        <v>Kenny</v>
      </c>
      <c r="C3" s="3" t="str">
        <f>"Ho"</f>
        <v>Ho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x14ac:dyDescent="0.25">
      <c r="A4" s="4">
        <v>14</v>
      </c>
      <c r="B4" s="3" t="str">
        <f>"Becky"</f>
        <v>Becky</v>
      </c>
      <c r="C4" s="3" t="str">
        <f>"Sillito"</f>
        <v>Sillito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 x14ac:dyDescent="0.25">
      <c r="A5" s="4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" x14ac:dyDescent="0.25">
      <c r="A6" s="4">
        <v>16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9" spans="1:13" x14ac:dyDescent="0.2">
      <c r="A9" t="s">
        <v>23</v>
      </c>
    </row>
  </sheetData>
  <pageMargins left="0.25" right="0.25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N17" sqref="N17"/>
    </sheetView>
  </sheetViews>
  <sheetFormatPr defaultRowHeight="12.75" x14ac:dyDescent="0.2"/>
  <cols>
    <col min="1" max="1" width="9.140625" style="1"/>
    <col min="2" max="2" width="6.28515625" style="1" bestFit="1" customWidth="1"/>
    <col min="3" max="3" width="12.140625" bestFit="1" customWidth="1"/>
    <col min="4" max="4" width="11.5703125" bestFit="1" customWidth="1"/>
    <col min="5" max="13" width="11.7109375" customWidth="1"/>
    <col min="14" max="14" width="14.7109375" customWidth="1"/>
    <col min="17" max="17" width="9.85546875" customWidth="1"/>
  </cols>
  <sheetData>
    <row r="1" spans="1:17" ht="17.25" customHeight="1" x14ac:dyDescent="0.2">
      <c r="E1" s="25" t="s">
        <v>29</v>
      </c>
      <c r="F1" s="15"/>
      <c r="G1" s="16"/>
      <c r="H1" s="16"/>
      <c r="I1" s="16"/>
      <c r="J1" s="16"/>
      <c r="K1" s="16"/>
      <c r="L1" s="16"/>
      <c r="M1" s="16"/>
      <c r="N1" s="16"/>
    </row>
    <row r="2" spans="1:17" ht="20.100000000000001" customHeight="1" x14ac:dyDescent="0.2">
      <c r="A2" s="7" t="s">
        <v>24</v>
      </c>
      <c r="B2" s="22" t="s">
        <v>25</v>
      </c>
      <c r="C2" s="3" t="s">
        <v>0</v>
      </c>
      <c r="D2" s="3" t="s">
        <v>1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14" t="s">
        <v>26</v>
      </c>
      <c r="P2" s="14" t="s">
        <v>27</v>
      </c>
      <c r="Q2" s="14" t="s">
        <v>28</v>
      </c>
    </row>
    <row r="3" spans="1:17" ht="20.100000000000001" customHeight="1" x14ac:dyDescent="0.2">
      <c r="A3" s="7">
        <v>1</v>
      </c>
      <c r="B3" s="7">
        <v>4</v>
      </c>
      <c r="C3" s="3" t="str">
        <f>"Aj"</f>
        <v>Aj</v>
      </c>
      <c r="D3" s="3" t="str">
        <f>"Gruttadauro"</f>
        <v>Gruttadauro</v>
      </c>
      <c r="E3" s="26" t="s">
        <v>137</v>
      </c>
      <c r="F3" s="19" t="s">
        <v>136</v>
      </c>
      <c r="G3" s="19" t="s">
        <v>35</v>
      </c>
      <c r="H3" s="19" t="s">
        <v>34</v>
      </c>
      <c r="I3" s="19" t="s">
        <v>33</v>
      </c>
      <c r="J3" s="20" t="s">
        <v>36</v>
      </c>
      <c r="K3" s="20" t="s">
        <v>37</v>
      </c>
      <c r="L3" s="20" t="s">
        <v>38</v>
      </c>
      <c r="M3" s="20" t="s">
        <v>39</v>
      </c>
      <c r="N3" s="20" t="s">
        <v>142</v>
      </c>
      <c r="O3" s="7" t="s">
        <v>30</v>
      </c>
      <c r="P3" s="18">
        <v>18</v>
      </c>
      <c r="Q3" s="21">
        <v>0.82890951027832926</v>
      </c>
    </row>
    <row r="4" spans="1:17" ht="20.100000000000001" customHeight="1" x14ac:dyDescent="0.2">
      <c r="A4" s="7">
        <v>2</v>
      </c>
      <c r="B4" s="7">
        <v>6</v>
      </c>
      <c r="C4" s="3" t="str">
        <f>"Cameron"</f>
        <v>Cameron</v>
      </c>
      <c r="D4" s="3" t="str">
        <f>"Haught"</f>
        <v>Haught</v>
      </c>
      <c r="E4" s="27" t="s">
        <v>138</v>
      </c>
      <c r="F4" s="19" t="s">
        <v>40</v>
      </c>
      <c r="G4" s="19" t="s">
        <v>41</v>
      </c>
      <c r="H4" s="19" t="s">
        <v>42</v>
      </c>
      <c r="I4" s="19" t="s">
        <v>33</v>
      </c>
      <c r="J4" s="20" t="s">
        <v>43</v>
      </c>
      <c r="K4" s="20" t="s">
        <v>44</v>
      </c>
      <c r="L4" s="20" t="s">
        <v>45</v>
      </c>
      <c r="M4" s="20" t="s">
        <v>46</v>
      </c>
      <c r="N4" s="20" t="s">
        <v>143</v>
      </c>
      <c r="O4" s="7" t="s">
        <v>30</v>
      </c>
      <c r="P4" s="18">
        <v>17</v>
      </c>
      <c r="Q4" s="21">
        <v>0.81173792689919744</v>
      </c>
    </row>
    <row r="5" spans="1:17" ht="20.100000000000001" customHeight="1" x14ac:dyDescent="0.2">
      <c r="A5" s="7">
        <v>3</v>
      </c>
      <c r="B5" s="7">
        <v>11</v>
      </c>
      <c r="C5" s="3" t="str">
        <f>"Alger"</f>
        <v>Alger</v>
      </c>
      <c r="D5" s="3" t="str">
        <f>"Liang"</f>
        <v>Liang</v>
      </c>
      <c r="E5" s="27" t="s">
        <v>139</v>
      </c>
      <c r="F5" s="19" t="s">
        <v>47</v>
      </c>
      <c r="G5" s="19" t="s">
        <v>48</v>
      </c>
      <c r="H5" s="19" t="s">
        <v>49</v>
      </c>
      <c r="I5" s="20" t="s">
        <v>50</v>
      </c>
      <c r="J5" s="20" t="s">
        <v>32</v>
      </c>
      <c r="K5" s="28" t="s">
        <v>140</v>
      </c>
      <c r="L5" s="20" t="s">
        <v>52</v>
      </c>
      <c r="M5" s="20" t="s">
        <v>51</v>
      </c>
      <c r="N5" s="20" t="s">
        <v>144</v>
      </c>
      <c r="O5" s="7" t="s">
        <v>30</v>
      </c>
      <c r="P5" s="18">
        <v>18</v>
      </c>
      <c r="Q5" s="21">
        <v>0.79694054844941298</v>
      </c>
    </row>
    <row r="6" spans="1:17" ht="20.100000000000001" customHeight="1" x14ac:dyDescent="0.2">
      <c r="A6" s="7">
        <v>4</v>
      </c>
      <c r="B6" s="7">
        <v>7</v>
      </c>
      <c r="C6" s="3" t="str">
        <f>"Alexander"</f>
        <v>Alexander</v>
      </c>
      <c r="D6" s="3" t="str">
        <f>"Bellavance"</f>
        <v>Bellavance</v>
      </c>
      <c r="E6" s="19">
        <v>0.19444444444444445</v>
      </c>
      <c r="F6" s="19" t="s">
        <v>53</v>
      </c>
      <c r="G6" s="19" t="s">
        <v>54</v>
      </c>
      <c r="H6" s="19" t="s">
        <v>55</v>
      </c>
      <c r="I6" s="20" t="s">
        <v>56</v>
      </c>
      <c r="J6" s="20" t="s">
        <v>57</v>
      </c>
      <c r="K6" s="20" t="s">
        <v>58</v>
      </c>
      <c r="L6" s="20" t="s">
        <v>59</v>
      </c>
      <c r="M6" s="20" t="s">
        <v>60</v>
      </c>
      <c r="N6" s="20" t="s">
        <v>145</v>
      </c>
      <c r="O6" s="7" t="s">
        <v>30</v>
      </c>
      <c r="P6" s="17">
        <v>18</v>
      </c>
      <c r="Q6" s="21">
        <v>0.78398216554779643</v>
      </c>
    </row>
    <row r="7" spans="1:17" ht="20.100000000000001" customHeight="1" x14ac:dyDescent="0.2">
      <c r="A7" s="7">
        <v>5</v>
      </c>
      <c r="B7" s="7">
        <v>12</v>
      </c>
      <c r="C7" s="3" t="str">
        <f>"Erik"</f>
        <v>Erik</v>
      </c>
      <c r="D7" s="3" t="str">
        <f>"Thies"</f>
        <v>Thies</v>
      </c>
      <c r="E7" s="19">
        <v>0.19444444444444445</v>
      </c>
      <c r="F7" s="19" t="s">
        <v>66</v>
      </c>
      <c r="G7" s="19" t="s">
        <v>67</v>
      </c>
      <c r="H7" s="19" t="s">
        <v>68</v>
      </c>
      <c r="I7" s="20" t="s">
        <v>69</v>
      </c>
      <c r="J7" s="20" t="s">
        <v>70</v>
      </c>
      <c r="K7" s="20" t="s">
        <v>71</v>
      </c>
      <c r="L7" s="20" t="s">
        <v>72</v>
      </c>
      <c r="M7" s="20" t="s">
        <v>141</v>
      </c>
      <c r="N7" s="20" t="s">
        <v>146</v>
      </c>
      <c r="O7" s="7" t="s">
        <v>30</v>
      </c>
      <c r="P7" s="17" t="str">
        <f>"19"</f>
        <v>19</v>
      </c>
      <c r="Q7" s="21">
        <v>0.7569075018999023</v>
      </c>
    </row>
    <row r="8" spans="1:17" ht="20.100000000000001" customHeight="1" x14ac:dyDescent="0.2">
      <c r="A8" s="7">
        <v>6</v>
      </c>
      <c r="B8" s="7">
        <v>3</v>
      </c>
      <c r="C8" s="3" t="str">
        <f>"Spencer"</f>
        <v>Spencer</v>
      </c>
      <c r="D8" s="3" t="str">
        <f>"Dunn"</f>
        <v>Dunn</v>
      </c>
      <c r="E8" s="19">
        <v>0.2076388888888889</v>
      </c>
      <c r="F8" s="19" t="s">
        <v>73</v>
      </c>
      <c r="G8" s="19" t="s">
        <v>74</v>
      </c>
      <c r="H8" s="19" t="s">
        <v>75</v>
      </c>
      <c r="I8" s="20" t="s">
        <v>76</v>
      </c>
      <c r="J8" s="20" t="s">
        <v>77</v>
      </c>
      <c r="K8" s="20" t="s">
        <v>80</v>
      </c>
      <c r="L8" s="20" t="s">
        <v>78</v>
      </c>
      <c r="M8" s="20" t="s">
        <v>79</v>
      </c>
      <c r="N8" s="20" t="s">
        <v>147</v>
      </c>
      <c r="O8" s="7" t="s">
        <v>30</v>
      </c>
      <c r="P8" s="17">
        <v>18</v>
      </c>
      <c r="Q8" s="21">
        <v>0.73052883607862862</v>
      </c>
    </row>
    <row r="9" spans="1:17" ht="20.100000000000001" customHeight="1" x14ac:dyDescent="0.2">
      <c r="A9" s="7">
        <v>7</v>
      </c>
      <c r="B9" s="7">
        <v>5</v>
      </c>
      <c r="C9" s="3" t="str">
        <f>"Eduardo"</f>
        <v>Eduardo</v>
      </c>
      <c r="D9" s="3" t="str">
        <f>"Uria"</f>
        <v>Uria</v>
      </c>
      <c r="E9" s="19">
        <v>0.2076388888888889</v>
      </c>
      <c r="F9" s="19" t="s">
        <v>73</v>
      </c>
      <c r="G9" s="19" t="s">
        <v>74</v>
      </c>
      <c r="H9" s="19" t="s">
        <v>75</v>
      </c>
      <c r="I9" s="20" t="s">
        <v>76</v>
      </c>
      <c r="J9" s="20" t="s">
        <v>81</v>
      </c>
      <c r="K9" s="20" t="s">
        <v>82</v>
      </c>
      <c r="L9" s="20" t="s">
        <v>83</v>
      </c>
      <c r="M9" s="20" t="s">
        <v>84</v>
      </c>
      <c r="N9" s="20" t="s">
        <v>148</v>
      </c>
      <c r="O9" s="7" t="s">
        <v>30</v>
      </c>
      <c r="P9" s="17" t="str">
        <f>"16"</f>
        <v>16</v>
      </c>
      <c r="Q9" s="21">
        <v>0.7356609588916877</v>
      </c>
    </row>
    <row r="10" spans="1:17" ht="20.100000000000001" customHeight="1" x14ac:dyDescent="0.2">
      <c r="A10" s="7">
        <v>8</v>
      </c>
      <c r="B10" s="7">
        <v>10</v>
      </c>
      <c r="C10" s="3" t="str">
        <f>"Colis"</f>
        <v>Colis</v>
      </c>
      <c r="D10" s="3" t="str">
        <f>"Cheng"</f>
        <v>Cheng</v>
      </c>
      <c r="E10" s="19">
        <v>0.21527777777777779</v>
      </c>
      <c r="F10" s="19" t="s">
        <v>85</v>
      </c>
      <c r="G10" s="19" t="s">
        <v>86</v>
      </c>
      <c r="H10" s="19" t="s">
        <v>87</v>
      </c>
      <c r="I10" s="20" t="s">
        <v>88</v>
      </c>
      <c r="J10" s="20" t="s">
        <v>89</v>
      </c>
      <c r="K10" s="20" t="s">
        <v>90</v>
      </c>
      <c r="L10" s="20" t="s">
        <v>91</v>
      </c>
      <c r="M10" s="20" t="s">
        <v>92</v>
      </c>
      <c r="N10" s="20" t="s">
        <v>149</v>
      </c>
      <c r="O10" s="7" t="s">
        <v>30</v>
      </c>
      <c r="P10" s="17">
        <v>18</v>
      </c>
      <c r="Q10" s="21">
        <v>0.71407446858904522</v>
      </c>
    </row>
    <row r="11" spans="1:17" ht="20.100000000000001" customHeight="1" x14ac:dyDescent="0.2">
      <c r="A11" s="7">
        <v>9</v>
      </c>
      <c r="B11" s="7">
        <v>1</v>
      </c>
      <c r="C11" s="3" t="str">
        <f>"Philip"</f>
        <v>Philip</v>
      </c>
      <c r="D11" s="3" t="str">
        <f>"Vesty"</f>
        <v>Vesty</v>
      </c>
      <c r="E11" s="19">
        <v>0.21597222222222223</v>
      </c>
      <c r="F11" s="19" t="s">
        <v>93</v>
      </c>
      <c r="G11" s="19" t="s">
        <v>94</v>
      </c>
      <c r="H11" s="19" t="s">
        <v>95</v>
      </c>
      <c r="I11" s="20" t="s">
        <v>96</v>
      </c>
      <c r="J11" s="20" t="s">
        <v>97</v>
      </c>
      <c r="K11" s="20" t="s">
        <v>98</v>
      </c>
      <c r="L11" s="20" t="s">
        <v>99</v>
      </c>
      <c r="M11" s="20" t="s">
        <v>100</v>
      </c>
      <c r="N11" s="20" t="s">
        <v>150</v>
      </c>
      <c r="O11" s="7" t="s">
        <v>30</v>
      </c>
      <c r="P11" s="17" t="str">
        <f>"53"</f>
        <v>53</v>
      </c>
      <c r="Q11" s="21">
        <v>0.77833364731822019</v>
      </c>
    </row>
    <row r="12" spans="1:17" ht="20.100000000000001" customHeight="1" x14ac:dyDescent="0.2">
      <c r="A12" s="7">
        <v>10</v>
      </c>
      <c r="B12" s="7">
        <v>13</v>
      </c>
      <c r="C12" s="3" t="str">
        <f>"Kenny"</f>
        <v>Kenny</v>
      </c>
      <c r="D12" s="3" t="str">
        <f>"Ho"</f>
        <v>Ho</v>
      </c>
      <c r="E12" s="19">
        <v>0.21875</v>
      </c>
      <c r="F12" s="19" t="s">
        <v>61</v>
      </c>
      <c r="G12" s="19" t="s">
        <v>62</v>
      </c>
      <c r="H12" s="19" t="s">
        <v>64</v>
      </c>
      <c r="I12" s="20" t="s">
        <v>65</v>
      </c>
      <c r="J12" s="24" t="s">
        <v>63</v>
      </c>
      <c r="K12" s="20" t="s">
        <v>101</v>
      </c>
      <c r="L12" s="20" t="s">
        <v>102</v>
      </c>
      <c r="M12" s="20" t="s">
        <v>103</v>
      </c>
      <c r="N12" s="20" t="s">
        <v>151</v>
      </c>
      <c r="O12" s="7" t="s">
        <v>30</v>
      </c>
      <c r="P12" s="18">
        <v>17</v>
      </c>
      <c r="Q12" s="21">
        <v>0.69436663554310618</v>
      </c>
    </row>
    <row r="13" spans="1:17" ht="20.100000000000001" customHeight="1" x14ac:dyDescent="0.2">
      <c r="A13" s="7">
        <v>11</v>
      </c>
      <c r="B13" s="7">
        <v>2</v>
      </c>
      <c r="C13" s="3" t="str">
        <f>"Keenan"</f>
        <v>Keenan</v>
      </c>
      <c r="D13" s="3" t="str">
        <f>"Hoyer"</f>
        <v>Hoyer</v>
      </c>
      <c r="E13" s="19">
        <v>0.22222222222222221</v>
      </c>
      <c r="F13" s="19" t="s">
        <v>104</v>
      </c>
      <c r="G13" s="19" t="s">
        <v>105</v>
      </c>
      <c r="H13" s="19" t="s">
        <v>114</v>
      </c>
      <c r="I13" s="20" t="s">
        <v>115</v>
      </c>
      <c r="J13" s="20" t="s">
        <v>116</v>
      </c>
      <c r="K13" s="20" t="s">
        <v>117</v>
      </c>
      <c r="L13" s="20" t="s">
        <v>119</v>
      </c>
      <c r="M13" s="20" t="s">
        <v>118</v>
      </c>
      <c r="N13" s="20" t="s">
        <v>152</v>
      </c>
      <c r="O13" s="7" t="s">
        <v>30</v>
      </c>
      <c r="P13" s="18">
        <v>16</v>
      </c>
      <c r="Q13" s="21">
        <v>0.69846704797770476</v>
      </c>
    </row>
    <row r="14" spans="1:17" ht="20.100000000000001" customHeight="1" x14ac:dyDescent="0.2">
      <c r="A14" s="7">
        <v>12</v>
      </c>
      <c r="B14" s="7">
        <v>9</v>
      </c>
      <c r="C14" s="3" t="str">
        <f>"Ian"</f>
        <v>Ian</v>
      </c>
      <c r="D14" s="3" t="str">
        <f>"Novakowski"</f>
        <v>Novakowski</v>
      </c>
      <c r="E14" s="19">
        <v>0.24097222222222223</v>
      </c>
      <c r="F14" s="19" t="s">
        <v>106</v>
      </c>
      <c r="G14" s="19" t="s">
        <v>107</v>
      </c>
      <c r="H14" s="19" t="s">
        <v>108</v>
      </c>
      <c r="I14" s="20" t="s">
        <v>109</v>
      </c>
      <c r="J14" s="20" t="s">
        <v>110</v>
      </c>
      <c r="K14" s="20" t="s">
        <v>111</v>
      </c>
      <c r="L14" s="20" t="s">
        <v>112</v>
      </c>
      <c r="M14" s="20" t="s">
        <v>113</v>
      </c>
      <c r="N14" s="20" t="s">
        <v>153</v>
      </c>
      <c r="O14" s="7" t="s">
        <v>30</v>
      </c>
      <c r="P14" s="18">
        <v>17</v>
      </c>
      <c r="Q14" s="21">
        <v>0.67770022988952672</v>
      </c>
    </row>
    <row r="15" spans="1:17" ht="20.100000000000001" customHeight="1" x14ac:dyDescent="0.2">
      <c r="A15" s="7">
        <v>13</v>
      </c>
      <c r="B15" s="7">
        <v>14</v>
      </c>
      <c r="C15" s="3" t="str">
        <f>"Becky"</f>
        <v>Becky</v>
      </c>
      <c r="D15" s="3" t="str">
        <f>"Sillito"</f>
        <v>Sillito</v>
      </c>
      <c r="E15" s="19">
        <v>0.25416666666666665</v>
      </c>
      <c r="F15" s="19" t="s">
        <v>128</v>
      </c>
      <c r="G15" s="19" t="s">
        <v>135</v>
      </c>
      <c r="H15" s="20" t="s">
        <v>134</v>
      </c>
      <c r="I15" s="19" t="s">
        <v>133</v>
      </c>
      <c r="J15" s="20" t="s">
        <v>132</v>
      </c>
      <c r="K15" s="20" t="s">
        <v>131</v>
      </c>
      <c r="L15" s="20" t="s">
        <v>130</v>
      </c>
      <c r="M15" s="20" t="s">
        <v>129</v>
      </c>
      <c r="N15" s="20" t="s">
        <v>154</v>
      </c>
      <c r="O15" s="7" t="s">
        <v>31</v>
      </c>
      <c r="P15" s="17">
        <v>48</v>
      </c>
      <c r="Q15" s="21">
        <v>0.70499999999999996</v>
      </c>
    </row>
    <row r="16" spans="1:17" ht="20.100000000000001" customHeight="1" x14ac:dyDescent="0.2">
      <c r="A16" s="7">
        <v>14</v>
      </c>
      <c r="B16" s="7">
        <v>8</v>
      </c>
      <c r="C16" s="3" t="str">
        <f>"Colin"</f>
        <v>Colin</v>
      </c>
      <c r="D16" s="3" t="str">
        <f>"Winchester"</f>
        <v>Winchester</v>
      </c>
      <c r="E16" s="19">
        <v>0.27847222222222223</v>
      </c>
      <c r="F16" s="19" t="s">
        <v>120</v>
      </c>
      <c r="G16" s="19" t="s">
        <v>127</v>
      </c>
      <c r="H16" s="20" t="s">
        <v>126</v>
      </c>
      <c r="I16" s="20" t="s">
        <v>125</v>
      </c>
      <c r="J16" s="20" t="s">
        <v>124</v>
      </c>
      <c r="K16" s="20" t="s">
        <v>123</v>
      </c>
      <c r="L16" s="20" t="s">
        <v>122</v>
      </c>
      <c r="M16" s="20" t="s">
        <v>121</v>
      </c>
      <c r="N16" s="20" t="s">
        <v>155</v>
      </c>
      <c r="O16" s="7" t="s">
        <v>30</v>
      </c>
      <c r="P16" s="17" t="str">
        <f>"62"</f>
        <v>62</v>
      </c>
      <c r="Q16" s="21">
        <v>0.53</v>
      </c>
    </row>
    <row r="17" spans="6:14" x14ac:dyDescent="0.2">
      <c r="F17" s="23"/>
      <c r="G17" s="23"/>
      <c r="H17" s="23"/>
      <c r="I17" s="23"/>
      <c r="J17" s="23"/>
      <c r="K17" s="23"/>
      <c r="L17" s="23"/>
      <c r="M17" s="23"/>
      <c r="N17" s="23"/>
    </row>
  </sheetData>
  <sortState ref="A3:Q16">
    <sortCondition ref="N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10KNumber</vt:lpstr>
      <vt:lpstr>10Name</vt:lpstr>
      <vt:lpstr>Sheet1</vt:lpstr>
      <vt:lpstr>Results</vt:lpstr>
      <vt:lpstr>'10KNumber'!Print_Area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Dad</cp:lastModifiedBy>
  <cp:lastPrinted>2016-08-07T04:01:02Z</cp:lastPrinted>
  <dcterms:created xsi:type="dcterms:W3CDTF">2016-08-02T22:47:09Z</dcterms:created>
  <dcterms:modified xsi:type="dcterms:W3CDTF">2016-08-10T02:51:39Z</dcterms:modified>
</cp:coreProperties>
</file>